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s\Cliente\Desktop\COMITÊ DE ACOMPANHAMENTO DO COVID-19\PGO 2021\"/>
    </mc:Choice>
  </mc:AlternateContent>
  <bookViews>
    <workbookView xWindow="0" yWindow="495" windowWidth="28800" windowHeight="16515"/>
  </bookViews>
  <sheets>
    <sheet name="Modelo QDD PGO - Análitíco" sheetId="1" r:id="rId1"/>
  </sheets>
  <calcPr calcId="152511"/>
</workbook>
</file>

<file path=xl/calcChain.xml><?xml version="1.0" encoding="utf-8"?>
<calcChain xmlns="http://schemas.openxmlformats.org/spreadsheetml/2006/main">
  <c r="P12" i="1" l="1"/>
  <c r="P18" i="1"/>
  <c r="P17" i="1"/>
  <c r="P15" i="1"/>
  <c r="P13" i="1"/>
  <c r="P11" i="1"/>
  <c r="M4" i="1" l="1"/>
  <c r="P19" i="1" l="1"/>
  <c r="P14" i="1"/>
  <c r="L20" i="1"/>
  <c r="I19" i="1"/>
  <c r="O19" i="1"/>
  <c r="O20" i="1" s="1"/>
  <c r="N19" i="1"/>
  <c r="M19" i="1"/>
  <c r="L19" i="1"/>
  <c r="K19" i="1"/>
  <c r="J19" i="1"/>
  <c r="L5" i="1" l="1"/>
  <c r="N16" i="1"/>
  <c r="N14" i="1"/>
  <c r="N20" i="1" s="1"/>
  <c r="O16" i="1" l="1"/>
  <c r="O14" i="1"/>
  <c r="M16" i="1" l="1"/>
  <c r="L16" i="1"/>
  <c r="K16" i="1"/>
  <c r="J16" i="1"/>
  <c r="J20" i="1" s="1"/>
  <c r="I16" i="1"/>
  <c r="I20" i="1" s="1"/>
  <c r="R15" i="1"/>
  <c r="J14" i="1"/>
  <c r="K14" i="1"/>
  <c r="K20" i="1" s="1"/>
  <c r="L14" i="1"/>
  <c r="M14" i="1"/>
  <c r="M20" i="1" s="1"/>
  <c r="I14" i="1"/>
  <c r="P16" i="1" l="1"/>
  <c r="P20" i="1" s="1"/>
  <c r="J5" i="1"/>
  <c r="K5" i="1" l="1"/>
  <c r="M5" i="1" s="1"/>
</calcChain>
</file>

<file path=xl/sharedStrings.xml><?xml version="1.0" encoding="utf-8"?>
<sst xmlns="http://schemas.openxmlformats.org/spreadsheetml/2006/main" count="60" uniqueCount="55">
  <si>
    <t>UG Responsável: 154829:INSTITUTO DE ESTUDOS EM SAUDE E BIOLOGIA</t>
  </si>
  <si>
    <t>Ação Governo</t>
  </si>
  <si>
    <t>PTRES</t>
  </si>
  <si>
    <t>Fonte SOF</t>
  </si>
  <si>
    <t>Item Informação</t>
  </si>
  <si>
    <t>PI</t>
  </si>
  <si>
    <t>339014</t>
  </si>
  <si>
    <t>339018</t>
  </si>
  <si>
    <t>339030</t>
  </si>
  <si>
    <t>339033</t>
  </si>
  <si>
    <t>339037</t>
  </si>
  <si>
    <t>339039</t>
  </si>
  <si>
    <t>DIARIAS - PESSOAL CIVIL</t>
  </si>
  <si>
    <t>AUXILIO FINANCEIRO A ESTUDANTES</t>
  </si>
  <si>
    <t>MATERIAL DE CONSUMO</t>
  </si>
  <si>
    <t>PASSAGENS E DESPESAS COM LOCOMOCAO</t>
  </si>
  <si>
    <t>LOCACAO DE MAO-DE-OBRA</t>
  </si>
  <si>
    <t>OUTROS SERVICOS DE TERCEIROS - PESSOA JURIDICA</t>
  </si>
  <si>
    <t>20RK</t>
  </si>
  <si>
    <t>FUNCIONAMENTO DE INSTITUICOES FEDERAIS DE ENSINO SUPERIOR</t>
  </si>
  <si>
    <t>171351</t>
  </si>
  <si>
    <t>8100</t>
  </si>
  <si>
    <t>M0225G1900R</t>
  </si>
  <si>
    <t>FUNCIONAMENDO DO IEBS E SUBUNIDADES</t>
  </si>
  <si>
    <t>M1907G1900R</t>
  </si>
  <si>
    <t>VIAGEM DE CAMPO DA CIENCIAS BIOLOGICAS</t>
  </si>
  <si>
    <t>M2001G1900R</t>
  </si>
  <si>
    <t>MATERIAL DE CONSUMO PARA LABORATORIOS</t>
  </si>
  <si>
    <t>M2201G1900R</t>
  </si>
  <si>
    <t>APOIO A PARTICIPACAO DE EVENTOS</t>
  </si>
  <si>
    <t>Total</t>
  </si>
  <si>
    <t>IESB QDD PGO - 2021</t>
  </si>
  <si>
    <t>TETOS</t>
  </si>
  <si>
    <t>Falta detalhar</t>
  </si>
  <si>
    <t>TOTAL</t>
  </si>
  <si>
    <t>Custeio Manut.</t>
  </si>
  <si>
    <t>Viagem de Campo</t>
  </si>
  <si>
    <t>TETO AÇÃO VIAGEM DE CAMPO</t>
  </si>
  <si>
    <t>FALTA DETALHAR</t>
  </si>
  <si>
    <t>Objetivo Estratégico PDI 2020-2024</t>
  </si>
  <si>
    <t>Iniciativa Tática (PDU)</t>
  </si>
  <si>
    <t>Objetivo 1</t>
  </si>
  <si>
    <t>Será exigido vinculação de cada ação com iniciativa constante no PDU da Unidade, a partir do PGO 2022.</t>
  </si>
  <si>
    <t>EQUIPAMENTOS E MATERIAL PERMANENTE</t>
  </si>
  <si>
    <t>8282</t>
  </si>
  <si>
    <t>REESTRUTURACAO E MODERNIZACAO DAS INSTITUICOES FEDERAIS DE E</t>
  </si>
  <si>
    <t>171353</t>
  </si>
  <si>
    <t>8108</t>
  </si>
  <si>
    <t>M0510G1900R</t>
  </si>
  <si>
    <t>AQUISICAO DE MOBILIARIOS E EQUIPAMENTOS</t>
  </si>
  <si>
    <t>M2004G1900R</t>
  </si>
  <si>
    <t>EQUIPAMENTOS E MATERIAL PARA LABORATORIOS</t>
  </si>
  <si>
    <t>Total Geral</t>
  </si>
  <si>
    <t>DOTACAO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</si>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</sst>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3" x14ac:knownFonts="1">
    <font>
      <sz val="10"/>
      <color rgb="FF000000"/>
      <name val="Arial"/>
    </font>
    <font>
      <sz val="8"/>
      <color rgb="FF000000"/>
      <name val="Tahoma"/>
      <family val="2"/>
    </font>
    <font>
      <sz val="8"/>
      <color rgb="FF000000"/>
      <name val="Verdana"/>
      <family val="2"/>
    </font>
    <font>
      <sz val="8"/>
      <color rgb="FF25396E"/>
      <name val="Verdana"/>
      <family val="2"/>
    </font>
    <font>
      <b/>
      <sz val="8"/>
      <color rgb="FF000000"/>
      <name val="Tahoma"/>
      <family val="2"/>
    </font>
    <font>
      <b/>
      <sz val="8"/>
      <color rgb="FF25396E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00000"/>
      <name val="Verdana"/>
      <family val="2"/>
    </font>
    <font>
      <b/>
      <sz val="12"/>
      <color rgb="FF000000"/>
      <name val="Tahoma"/>
      <family val="2"/>
    </font>
    <font>
      <sz val="8"/>
      <name val="Arial"/>
      <family val="2"/>
    </font>
    <font>
      <b/>
      <sz val="8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2479AB"/>
      </patternFill>
    </fill>
    <fill>
      <patternFill patternType="solid">
        <fgColor rgb="FFFFEA72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2479AB"/>
      </right>
      <top/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7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3" fontId="9" fillId="0" borderId="3" xfId="0" applyNumberFormat="1" applyFont="1" applyBorder="1" applyAlignment="1">
      <alignment vertical="center" wrapText="1"/>
    </xf>
    <xf numFmtId="0" fontId="3" fillId="4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64" fontId="2" fillId="4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>
      <alignment horizontal="left" vertical="top" wrapText="1"/>
    </xf>
    <xf numFmtId="43" fontId="9" fillId="0" borderId="3" xfId="1" applyFont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43" fontId="9" fillId="5" borderId="3" xfId="1" applyFont="1" applyFill="1" applyBorder="1" applyAlignment="1" applyProtection="1">
      <alignment vertical="center" wrapText="1"/>
    </xf>
    <xf numFmtId="43" fontId="9" fillId="5" borderId="3" xfId="0" applyNumberFormat="1" applyFont="1" applyFill="1" applyBorder="1" applyAlignment="1">
      <alignment vertical="center" wrapText="1"/>
    </xf>
    <xf numFmtId="164" fontId="5" fillId="3" borderId="3" xfId="0" applyNumberFormat="1" applyFont="1" applyFill="1" applyBorder="1" applyAlignment="1" applyProtection="1">
      <alignment horizontal="right" vertical="center"/>
      <protection locked="0"/>
    </xf>
    <xf numFmtId="164" fontId="5" fillId="3" borderId="3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0"/>
  <sheetViews>
    <sheetView showGridLines="0" tabSelected="1" topLeftCell="A4" zoomScale="90" zoomScaleNormal="90" workbookViewId="0">
      <selection activeCell="L22" sqref="L22"/>
    </sheetView>
  </sheetViews>
  <sheetFormatPr defaultColWidth="8.85546875" defaultRowHeight="12.75" x14ac:dyDescent="0.2"/>
  <cols>
    <col min="1" max="1" width="4.28515625" customWidth="1"/>
    <col min="3" max="3" width="6.140625" bestFit="1" customWidth="1"/>
    <col min="4" max="4" width="4.85546875" customWidth="1"/>
    <col min="6" max="6" width="21.7109375" customWidth="1"/>
    <col min="7" max="7" width="11.140625" customWidth="1"/>
    <col min="8" max="8" width="26.7109375" customWidth="1"/>
    <col min="9" max="9" width="9.140625" bestFit="1" customWidth="1"/>
    <col min="10" max="10" width="10.5703125" customWidth="1"/>
    <col min="11" max="11" width="12.140625" customWidth="1"/>
    <col min="12" max="12" width="10.140625" bestFit="1" customWidth="1"/>
    <col min="13" max="13" width="11" bestFit="1" customWidth="1"/>
    <col min="14" max="14" width="11" customWidth="1"/>
    <col min="15" max="15" width="9.140625" bestFit="1" customWidth="1"/>
    <col min="16" max="16" width="10.140625" bestFit="1" customWidth="1"/>
    <col min="17" max="17" width="10.5703125" customWidth="1"/>
  </cols>
  <sheetData>
    <row r="1" spans="1:18" ht="22.5" x14ac:dyDescent="0.2">
      <c r="A1" s="1" t="s">
        <v>31</v>
      </c>
    </row>
    <row r="2" spans="1:18" ht="17.100000000000001" customHeight="1" x14ac:dyDescent="0.2">
      <c r="I2" s="4"/>
      <c r="J2" s="30" t="s">
        <v>32</v>
      </c>
      <c r="K2" s="30"/>
      <c r="L2" s="30"/>
      <c r="M2" s="30"/>
    </row>
    <row r="3" spans="1:18" ht="21" x14ac:dyDescent="0.2">
      <c r="A3" s="2"/>
      <c r="B3" s="2"/>
      <c r="C3" s="2"/>
      <c r="D3" s="2"/>
      <c r="E3" s="2"/>
      <c r="F3" s="2"/>
      <c r="G3" s="2"/>
      <c r="H3" s="2"/>
      <c r="I3" s="4"/>
      <c r="J3" s="6" t="s">
        <v>35</v>
      </c>
      <c r="K3" s="6" t="s">
        <v>36</v>
      </c>
      <c r="L3" s="6" t="s">
        <v>54</v>
      </c>
      <c r="M3" s="21" t="s">
        <v>52</v>
      </c>
      <c r="N3" s="2"/>
      <c r="O3" s="2"/>
    </row>
    <row r="4" spans="1:18" ht="21" customHeight="1" x14ac:dyDescent="0.2">
      <c r="A4" s="3"/>
      <c r="B4" s="3"/>
      <c r="C4" s="3"/>
      <c r="D4" s="3"/>
      <c r="E4" s="3"/>
      <c r="F4" s="3"/>
      <c r="G4" s="3"/>
      <c r="H4" s="3"/>
      <c r="I4" s="5"/>
      <c r="J4" s="15">
        <v>49686.91</v>
      </c>
      <c r="K4" s="15">
        <v>16865.09</v>
      </c>
      <c r="L4" s="15">
        <v>14191.88</v>
      </c>
      <c r="M4" s="22">
        <f>SUM(J4:L4)</f>
        <v>80743.88</v>
      </c>
      <c r="N4" s="3"/>
      <c r="O4" s="3"/>
    </row>
    <row r="5" spans="1:18" ht="21" x14ac:dyDescent="0.2">
      <c r="A5" s="39" t="s">
        <v>0</v>
      </c>
      <c r="B5" s="39"/>
      <c r="C5" s="39"/>
      <c r="D5" s="39"/>
      <c r="E5" s="39"/>
      <c r="F5" s="39"/>
      <c r="G5" s="39"/>
      <c r="H5" s="39"/>
      <c r="I5" s="6" t="s">
        <v>33</v>
      </c>
      <c r="J5" s="7">
        <f>J4-P14</f>
        <v>0</v>
      </c>
      <c r="K5" s="7">
        <f>K4-P16</f>
        <v>0</v>
      </c>
      <c r="L5" s="7">
        <f>L4-P19</f>
        <v>0</v>
      </c>
      <c r="M5" s="23">
        <f>SUM(J5:L5)</f>
        <v>0</v>
      </c>
      <c r="N5" s="3"/>
      <c r="O5" s="3"/>
    </row>
    <row r="6" spans="1:18" ht="10.5" customHeight="1" x14ac:dyDescent="0.2">
      <c r="I6" s="3"/>
      <c r="J6" s="3"/>
      <c r="K6" s="3"/>
      <c r="L6" s="3"/>
      <c r="M6" s="3"/>
      <c r="N6" s="3"/>
      <c r="O6" s="3"/>
    </row>
    <row r="7" spans="1:18" x14ac:dyDescent="0.2">
      <c r="A7" s="44" t="s">
        <v>1</v>
      </c>
      <c r="B7" s="44"/>
      <c r="C7" s="44" t="s">
        <v>2</v>
      </c>
      <c r="D7" s="44" t="s">
        <v>3</v>
      </c>
      <c r="E7" s="31" t="s">
        <v>39</v>
      </c>
      <c r="F7" s="31" t="s">
        <v>40</v>
      </c>
      <c r="G7" s="45" t="s">
        <v>4</v>
      </c>
      <c r="H7" s="45"/>
      <c r="I7" s="40" t="s">
        <v>53</v>
      </c>
      <c r="J7" s="40"/>
      <c r="K7" s="40"/>
      <c r="L7" s="40"/>
      <c r="M7" s="40"/>
      <c r="N7" s="40"/>
      <c r="O7" s="40"/>
      <c r="P7" s="40"/>
    </row>
    <row r="8" spans="1:18" ht="12.95" customHeight="1" x14ac:dyDescent="0.2">
      <c r="A8" s="44"/>
      <c r="B8" s="44"/>
      <c r="C8" s="44"/>
      <c r="D8" s="44"/>
      <c r="E8" s="32"/>
      <c r="F8" s="32"/>
      <c r="G8" s="45"/>
      <c r="H8" s="45"/>
      <c r="I8" s="40"/>
      <c r="J8" s="40"/>
      <c r="K8" s="40"/>
      <c r="L8" s="40"/>
      <c r="M8" s="40"/>
      <c r="N8" s="40"/>
      <c r="O8" s="40"/>
      <c r="P8" s="40"/>
    </row>
    <row r="9" spans="1:18" x14ac:dyDescent="0.2">
      <c r="A9" s="44"/>
      <c r="B9" s="44"/>
      <c r="C9" s="44"/>
      <c r="D9" s="44"/>
      <c r="E9" s="32"/>
      <c r="F9" s="32"/>
      <c r="G9" s="40" t="s">
        <v>5</v>
      </c>
      <c r="H9" s="40"/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>
        <v>449052</v>
      </c>
      <c r="P9" s="11"/>
    </row>
    <row r="10" spans="1:18" ht="73.5" x14ac:dyDescent="0.2">
      <c r="A10" s="44"/>
      <c r="B10" s="44"/>
      <c r="C10" s="44"/>
      <c r="D10" s="44"/>
      <c r="E10" s="33"/>
      <c r="F10" s="33"/>
      <c r="G10" s="40"/>
      <c r="H10" s="40"/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16</v>
      </c>
      <c r="N10" s="16" t="s">
        <v>17</v>
      </c>
      <c r="O10" s="17" t="s">
        <v>43</v>
      </c>
      <c r="P10" s="16" t="s">
        <v>34</v>
      </c>
    </row>
    <row r="11" spans="1:18" ht="21" x14ac:dyDescent="0.2">
      <c r="A11" s="37" t="s">
        <v>18</v>
      </c>
      <c r="B11" s="37" t="s">
        <v>19</v>
      </c>
      <c r="C11" s="37" t="s">
        <v>20</v>
      </c>
      <c r="D11" s="37" t="s">
        <v>21</v>
      </c>
      <c r="E11" s="34" t="s">
        <v>41</v>
      </c>
      <c r="F11" s="34" t="s">
        <v>42</v>
      </c>
      <c r="G11" s="12" t="s">
        <v>22</v>
      </c>
      <c r="H11" s="12" t="s">
        <v>23</v>
      </c>
      <c r="I11" s="13"/>
      <c r="J11" s="13"/>
      <c r="K11" s="13">
        <v>3000</v>
      </c>
      <c r="L11" s="13"/>
      <c r="M11" s="13"/>
      <c r="N11" s="13"/>
      <c r="O11" s="13"/>
      <c r="P11" s="24">
        <f>SUM(I11:O11)</f>
        <v>3000</v>
      </c>
    </row>
    <row r="12" spans="1:18" ht="21" x14ac:dyDescent="0.2">
      <c r="A12" s="37"/>
      <c r="B12" s="37"/>
      <c r="C12" s="37"/>
      <c r="D12" s="37"/>
      <c r="E12" s="35"/>
      <c r="F12" s="35"/>
      <c r="G12" s="12" t="s">
        <v>26</v>
      </c>
      <c r="H12" s="12" t="s">
        <v>27</v>
      </c>
      <c r="I12" s="13"/>
      <c r="J12" s="13"/>
      <c r="K12" s="13">
        <v>36686.910000000003</v>
      </c>
      <c r="L12" s="13"/>
      <c r="M12" s="13"/>
      <c r="N12" s="13">
        <v>10000</v>
      </c>
      <c r="O12" s="13"/>
      <c r="P12" s="24">
        <f>SUM(I12:O12)</f>
        <v>46686.91</v>
      </c>
    </row>
    <row r="13" spans="1:18" ht="24.95" customHeight="1" x14ac:dyDescent="0.2">
      <c r="A13" s="37"/>
      <c r="B13" s="37"/>
      <c r="C13" s="37"/>
      <c r="D13" s="37"/>
      <c r="E13" s="36"/>
      <c r="F13" s="36"/>
      <c r="G13" s="12" t="s">
        <v>28</v>
      </c>
      <c r="H13" s="12" t="s">
        <v>29</v>
      </c>
      <c r="I13" s="13"/>
      <c r="J13" s="13"/>
      <c r="K13" s="13"/>
      <c r="L13" s="13"/>
      <c r="M13" s="13"/>
      <c r="N13" s="13"/>
      <c r="O13" s="13"/>
      <c r="P13" s="24">
        <f t="shared" ref="P13:P18" si="0">SUM(I13:O13)</f>
        <v>0</v>
      </c>
    </row>
    <row r="14" spans="1:18" ht="38.1" customHeight="1" x14ac:dyDescent="0.2">
      <c r="A14" s="37"/>
      <c r="B14" s="37"/>
      <c r="C14" s="41" t="s">
        <v>30</v>
      </c>
      <c r="D14" s="42"/>
      <c r="E14" s="42"/>
      <c r="F14" s="42"/>
      <c r="G14" s="42"/>
      <c r="H14" s="43"/>
      <c r="I14" s="24">
        <f t="shared" ref="I14:M14" si="1">SUM(I11:I13)</f>
        <v>0</v>
      </c>
      <c r="J14" s="24">
        <f t="shared" si="1"/>
        <v>0</v>
      </c>
      <c r="K14" s="24">
        <f t="shared" si="1"/>
        <v>39686.910000000003</v>
      </c>
      <c r="L14" s="24">
        <f t="shared" si="1"/>
        <v>0</v>
      </c>
      <c r="M14" s="24">
        <f t="shared" si="1"/>
        <v>0</v>
      </c>
      <c r="N14" s="24">
        <f>SUM(N11:N13)</f>
        <v>10000</v>
      </c>
      <c r="O14" s="24">
        <f>SUM(O11:O13)</f>
        <v>0</v>
      </c>
      <c r="P14" s="25">
        <f>SUM(P11:P13)</f>
        <v>49686.91</v>
      </c>
      <c r="Q14" s="9" t="s">
        <v>37</v>
      </c>
      <c r="R14" s="9" t="s">
        <v>38</v>
      </c>
    </row>
    <row r="15" spans="1:18" ht="21" x14ac:dyDescent="0.2">
      <c r="A15" s="37" t="s">
        <v>18</v>
      </c>
      <c r="B15" s="37" t="s">
        <v>19</v>
      </c>
      <c r="C15" s="8">
        <v>171351</v>
      </c>
      <c r="D15" s="8">
        <v>8100</v>
      </c>
      <c r="E15" s="14"/>
      <c r="F15" s="14"/>
      <c r="G15" s="12" t="s">
        <v>24</v>
      </c>
      <c r="H15" s="12" t="s">
        <v>25</v>
      </c>
      <c r="I15" s="13">
        <v>5902.78</v>
      </c>
      <c r="J15" s="13">
        <v>8432.5400000000009</v>
      </c>
      <c r="K15" s="13"/>
      <c r="L15" s="13"/>
      <c r="M15" s="13">
        <v>2529.77</v>
      </c>
      <c r="N15" s="13"/>
      <c r="O15" s="13"/>
      <c r="P15" s="24">
        <f t="shared" si="0"/>
        <v>16865.09</v>
      </c>
      <c r="Q15" s="10">
        <v>16865.09</v>
      </c>
      <c r="R15" s="10">
        <f>Q15-P15</f>
        <v>0</v>
      </c>
    </row>
    <row r="16" spans="1:18" x14ac:dyDescent="0.2">
      <c r="A16" s="37"/>
      <c r="B16" s="37"/>
      <c r="C16" s="41" t="s">
        <v>30</v>
      </c>
      <c r="D16" s="42"/>
      <c r="E16" s="42"/>
      <c r="F16" s="42"/>
      <c r="G16" s="42"/>
      <c r="H16" s="43"/>
      <c r="I16" s="24">
        <f t="shared" ref="I16:P16" si="2">SUM(I15:I15)</f>
        <v>5902.78</v>
      </c>
      <c r="J16" s="24">
        <f t="shared" si="2"/>
        <v>8432.5400000000009</v>
      </c>
      <c r="K16" s="24">
        <f t="shared" si="2"/>
        <v>0</v>
      </c>
      <c r="L16" s="24">
        <f t="shared" si="2"/>
        <v>0</v>
      </c>
      <c r="M16" s="24">
        <f t="shared" si="2"/>
        <v>2529.77</v>
      </c>
      <c r="N16" s="24">
        <f>SUM(N15:N15)</f>
        <v>0</v>
      </c>
      <c r="O16" s="24">
        <f>SUM(O15:O15)</f>
        <v>0</v>
      </c>
      <c r="P16" s="25">
        <f t="shared" si="2"/>
        <v>16865.09</v>
      </c>
    </row>
    <row r="17" spans="1:17" ht="21" x14ac:dyDescent="0.2">
      <c r="A17" s="37" t="s">
        <v>44</v>
      </c>
      <c r="B17" s="37" t="s">
        <v>45</v>
      </c>
      <c r="C17" s="38" t="s">
        <v>46</v>
      </c>
      <c r="D17" s="38" t="s">
        <v>47</v>
      </c>
      <c r="E17" s="12"/>
      <c r="F17" s="12"/>
      <c r="G17" s="12" t="s">
        <v>48</v>
      </c>
      <c r="H17" s="12" t="s">
        <v>49</v>
      </c>
      <c r="I17" s="13"/>
      <c r="J17" s="13"/>
      <c r="K17" s="13"/>
      <c r="L17" s="13"/>
      <c r="M17" s="13"/>
      <c r="N17" s="13"/>
      <c r="O17" s="13">
        <v>14191.88</v>
      </c>
      <c r="P17" s="24">
        <f t="shared" si="0"/>
        <v>14191.88</v>
      </c>
      <c r="Q17" s="18"/>
    </row>
    <row r="18" spans="1:17" ht="21" x14ac:dyDescent="0.2">
      <c r="A18" s="37"/>
      <c r="B18" s="37"/>
      <c r="C18" s="38"/>
      <c r="D18" s="38"/>
      <c r="E18" s="12"/>
      <c r="F18" s="12"/>
      <c r="G18" s="12" t="s">
        <v>50</v>
      </c>
      <c r="H18" s="12" t="s">
        <v>51</v>
      </c>
      <c r="I18" s="13"/>
      <c r="J18" s="13"/>
      <c r="K18" s="13"/>
      <c r="L18" s="13"/>
      <c r="M18" s="13"/>
      <c r="N18" s="13"/>
      <c r="O18" s="13"/>
      <c r="P18" s="24">
        <f t="shared" si="0"/>
        <v>0</v>
      </c>
      <c r="Q18" s="18"/>
    </row>
    <row r="19" spans="1:17" x14ac:dyDescent="0.2">
      <c r="A19" s="37"/>
      <c r="B19" s="37"/>
      <c r="C19" s="41" t="s">
        <v>30</v>
      </c>
      <c r="D19" s="42"/>
      <c r="E19" s="42"/>
      <c r="F19" s="42"/>
      <c r="G19" s="42"/>
      <c r="H19" s="43"/>
      <c r="I19" s="24">
        <f>SUM(I17:I18)</f>
        <v>0</v>
      </c>
      <c r="J19" s="24">
        <f t="shared" ref="J19:O19" si="3">SUM(J17:J18)</f>
        <v>0</v>
      </c>
      <c r="K19" s="24">
        <f t="shared" si="3"/>
        <v>0</v>
      </c>
      <c r="L19" s="24">
        <f t="shared" si="3"/>
        <v>0</v>
      </c>
      <c r="M19" s="24">
        <f t="shared" si="3"/>
        <v>0</v>
      </c>
      <c r="N19" s="24">
        <f t="shared" si="3"/>
        <v>0</v>
      </c>
      <c r="O19" s="24">
        <f t="shared" si="3"/>
        <v>14191.88</v>
      </c>
      <c r="P19" s="26">
        <f>SUM(P17:P18)</f>
        <v>14191.88</v>
      </c>
      <c r="Q19" s="19"/>
    </row>
    <row r="20" spans="1:17" x14ac:dyDescent="0.2">
      <c r="A20" s="27" t="s">
        <v>52</v>
      </c>
      <c r="B20" s="28"/>
      <c r="C20" s="28"/>
      <c r="D20" s="28"/>
      <c r="E20" s="28"/>
      <c r="F20" s="28"/>
      <c r="G20" s="28"/>
      <c r="H20" s="29"/>
      <c r="I20" s="24">
        <f>I14+I16+I19</f>
        <v>5902.78</v>
      </c>
      <c r="J20" s="24">
        <f t="shared" ref="J20:N20" si="4">J14+J16+J19</f>
        <v>8432.5400000000009</v>
      </c>
      <c r="K20" s="24">
        <f t="shared" si="4"/>
        <v>39686.910000000003</v>
      </c>
      <c r="L20" s="24">
        <f t="shared" si="4"/>
        <v>0</v>
      </c>
      <c r="M20" s="24">
        <f t="shared" si="4"/>
        <v>2529.77</v>
      </c>
      <c r="N20" s="24">
        <f t="shared" si="4"/>
        <v>10000</v>
      </c>
      <c r="O20" s="24">
        <f>O14+O16+O19</f>
        <v>14191.88</v>
      </c>
      <c r="P20" s="26">
        <f>P14+P16+P19</f>
        <v>80743.88</v>
      </c>
      <c r="Q20" s="20"/>
    </row>
  </sheetData>
  <sheetProtection algorithmName="SHA-512" hashValue="Ju2f6FmkIDMYG7eOhdYkYc1hhotHkr2CPw211jnnTsgtfGw17IeMJSr6yiWt4JPdLa92t13Z00Wcc/NqD4Oo0g==" saltValue="zxzOWndGObMMAvRqpuwiHg==" spinCount="100000" sheet="1" formatCells="0" formatColumns="0" formatRows="0" insertColumns="0" insertRows="0" deleteColumns="0" deleteRows="0"/>
  <mergeCells count="26">
    <mergeCell ref="A11:A14"/>
    <mergeCell ref="B11:B14"/>
    <mergeCell ref="C11:C13"/>
    <mergeCell ref="D11:D13"/>
    <mergeCell ref="C14:H14"/>
    <mergeCell ref="A7:B10"/>
    <mergeCell ref="C7:C10"/>
    <mergeCell ref="D7:D10"/>
    <mergeCell ref="G7:H8"/>
    <mergeCell ref="G9:H10"/>
    <mergeCell ref="A20:H20"/>
    <mergeCell ref="J2:M2"/>
    <mergeCell ref="E7:E10"/>
    <mergeCell ref="F7:F10"/>
    <mergeCell ref="E11:E13"/>
    <mergeCell ref="F11:F13"/>
    <mergeCell ref="A17:A19"/>
    <mergeCell ref="B17:B19"/>
    <mergeCell ref="C17:C18"/>
    <mergeCell ref="D17:D18"/>
    <mergeCell ref="A5:H5"/>
    <mergeCell ref="I7:P8"/>
    <mergeCell ref="A15:A16"/>
    <mergeCell ref="B15:B16"/>
    <mergeCell ref="C16:H16"/>
    <mergeCell ref="C19:H19"/>
  </mergeCells>
  <phoneticPr fontId="11" type="noConversion"/>
  <conditionalFormatting sqref="R15">
    <cfRule type="cellIs" dxfId="2" priority="3" operator="lessThan">
      <formula>0</formula>
    </cfRule>
  </conditionalFormatting>
  <conditionalFormatting sqref="J5:K5 R15">
    <cfRule type="cellIs" dxfId="1" priority="2" operator="lessThan">
      <formula>0</formula>
    </cfRule>
  </conditionalFormatting>
  <conditionalFormatting sqref="L5:M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QDD PGO - Análitíco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2020-11-16T16:47:40Z</dcterms:created>
  <dcterms:modified xsi:type="dcterms:W3CDTF">2020-11-19T17:50:45Z</dcterms:modified>
</cp:coreProperties>
</file>